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315" windowHeight="7965"/>
  </bookViews>
  <sheets>
    <sheet name="HR CALCS" sheetId="1" r:id="rId1"/>
  </sheets>
  <definedNames>
    <definedName name="_xlnm.Print_Area" localSheetId="0">'HR CALCS'!$A$1:$F$56</definedName>
  </definedNames>
  <calcPr calcId="125725" concurrentCalc="0"/>
</workbook>
</file>

<file path=xl/calcChain.xml><?xml version="1.0" encoding="utf-8"?>
<calcChain xmlns="http://schemas.openxmlformats.org/spreadsheetml/2006/main">
  <c r="C52" i="1"/>
  <c r="C55"/>
  <c r="C54"/>
  <c r="C53"/>
  <c r="D44"/>
  <c r="D43"/>
  <c r="D42"/>
  <c r="D41"/>
  <c r="D40"/>
  <c r="D39"/>
  <c r="D38"/>
  <c r="D37"/>
  <c r="D36"/>
  <c r="D35"/>
</calcChain>
</file>

<file path=xl/sharedStrings.xml><?xml version="1.0" encoding="utf-8"?>
<sst xmlns="http://schemas.openxmlformats.org/spreadsheetml/2006/main" count="128" uniqueCount="114">
  <si>
    <t>BAND</t>
  </si>
  <si>
    <t>TYPE OF WORK</t>
  </si>
  <si>
    <t>% MWHR</t>
  </si>
  <si>
    <t>RATE (SPM)</t>
  </si>
  <si>
    <t>WHY</t>
  </si>
  <si>
    <t>HOW YOU FEEL</t>
  </si>
  <si>
    <t>2k RACE PACE</t>
  </si>
  <si>
    <t>% MHR</t>
  </si>
  <si>
    <t>UT3</t>
  </si>
  <si>
    <t>Utilisation 3.  Very light, very low intensity work</t>
  </si>
  <si>
    <t>55-60</t>
  </si>
  <si>
    <t>&lt;18</t>
  </si>
  <si>
    <t>Fuel Utilisation Training</t>
  </si>
  <si>
    <t>Very relaxed.</t>
  </si>
  <si>
    <t>2k RP + 25-30"/500m</t>
  </si>
  <si>
    <t>&lt;59</t>
  </si>
  <si>
    <t>UT2</t>
  </si>
  <si>
    <t>Utilisation 2.  Light aerobic, low intensity work.  Sustainable.  Fat burning</t>
  </si>
  <si>
    <t>55-65</t>
  </si>
  <si>
    <t>17 - 18</t>
  </si>
  <si>
    <t>General CV fitness</t>
  </si>
  <si>
    <t>Relaxed.  Able to chat to your training partner</t>
  </si>
  <si>
    <t>2k RP + 15-20"/500m</t>
  </si>
  <si>
    <t>59 -67</t>
  </si>
  <si>
    <t>UT1</t>
  </si>
  <si>
    <t>Utilisation 1. Heavy aerobic work using more oxygen.</t>
  </si>
  <si>
    <t>65-75</t>
  </si>
  <si>
    <t>19 - 23</t>
  </si>
  <si>
    <t>Higher level CV fitness</t>
  </si>
  <si>
    <t>Working.  Warmer.  HR and breathing up.  May sweat.</t>
  </si>
  <si>
    <t>2k RP + 10"/500m</t>
  </si>
  <si>
    <t>67 - 75</t>
  </si>
  <si>
    <t>AT</t>
  </si>
  <si>
    <t>Anerobic Threshold.  Harder work.  On the aerobic limit.  Pushing into the anaerobic area.</t>
  </si>
  <si>
    <t>75-85</t>
  </si>
  <si>
    <t>24 - 28</t>
  </si>
  <si>
    <t>High level of CV fitness.  Building mental and physical tolerance.</t>
  </si>
  <si>
    <t>Hard Work.  HR and breathing up.  Carbon Dioxide build up.  Sweating.  Breathing hard.</t>
  </si>
  <si>
    <t>2k RP + 3"/500m</t>
  </si>
  <si>
    <t>75 -85</t>
  </si>
  <si>
    <t>TR</t>
  </si>
  <si>
    <t>Oxygen Transportation.  Working hard.  Unsustainable for long periods.</t>
  </si>
  <si>
    <t>85-90</t>
  </si>
  <si>
    <t>28 - 36</t>
  </si>
  <si>
    <t>Developing oxygen transport to muscles under stress.  Increasing cardiac output.</t>
  </si>
  <si>
    <t>Stressed.  Panting.  Sweating freely.</t>
  </si>
  <si>
    <t xml:space="preserve">2k RP </t>
  </si>
  <si>
    <t>85 - 100</t>
  </si>
  <si>
    <t>AC</t>
  </si>
  <si>
    <t>Anaerobic Capacity Training (without oxygen).  Short bursts of maximum effort.  Unstainable.  Burning Carbohydrate</t>
  </si>
  <si>
    <t>90-95</t>
  </si>
  <si>
    <t>&gt;36</t>
  </si>
  <si>
    <t>Anerobic Work.  Increasing Speed.  Accustomising the body to work without oxygen.</t>
  </si>
  <si>
    <t>Very stressful.  Gasping.  Sweating heavily.</t>
  </si>
  <si>
    <t>2k RP - 7"/500m</t>
  </si>
  <si>
    <t>AP</t>
  </si>
  <si>
    <t>Anaerobic Power Training.  Short bursts of maximum effort.  Unstainable.  Burning Carbohydrate</t>
  </si>
  <si>
    <t>90-100</t>
  </si>
  <si>
    <t>&gt;26</t>
  </si>
  <si>
    <t>Anerobic Work.  Increasing Power.  Accustomising the body to work without oxygen.</t>
  </si>
  <si>
    <t>2k RP - 10"/500m</t>
  </si>
  <si>
    <t>Ref: BIRO Training Matrix and Concept2 Indoor Rowing Training Guide</t>
  </si>
  <si>
    <t>Glossary</t>
  </si>
  <si>
    <t>SPM</t>
  </si>
  <si>
    <t>Strokes Per Minute</t>
  </si>
  <si>
    <t>CV</t>
  </si>
  <si>
    <t>Cardiovascular</t>
  </si>
  <si>
    <t>UT3 &lt;59%</t>
  </si>
  <si>
    <t>BPM</t>
  </si>
  <si>
    <t>Beats Per Minute</t>
  </si>
  <si>
    <t>UT2 59 -67%</t>
  </si>
  <si>
    <t>%MHR</t>
  </si>
  <si>
    <t>Percentage of Maximum HR</t>
  </si>
  <si>
    <t>UT1 67 - 75%</t>
  </si>
  <si>
    <t xml:space="preserve">HR </t>
  </si>
  <si>
    <t>Heart Rate</t>
  </si>
  <si>
    <t>AT 75 - 85%</t>
  </si>
  <si>
    <t>MHR</t>
  </si>
  <si>
    <t>Maximum Heart Rate</t>
  </si>
  <si>
    <t>TR 85 - 100%</t>
  </si>
  <si>
    <t>THR</t>
  </si>
  <si>
    <t>Training Heart Rate</t>
  </si>
  <si>
    <t xml:space="preserve">AC </t>
  </si>
  <si>
    <t>RHR</t>
  </si>
  <si>
    <t>Resting Heart Rate</t>
  </si>
  <si>
    <t>What is my maximum HR?</t>
  </si>
  <si>
    <t>Depends primarily on your age and not your state of fitness.</t>
  </si>
  <si>
    <r>
      <t xml:space="preserve">Several Methods of calculating it.                                                                           </t>
    </r>
    <r>
      <rPr>
        <b/>
        <sz val="14"/>
        <color indexed="12"/>
        <rFont val="Times New Roman"/>
        <family val="1"/>
      </rPr>
      <t xml:space="preserve"> </t>
    </r>
    <r>
      <rPr>
        <b/>
        <sz val="18"/>
        <color indexed="12"/>
        <rFont val="Times New Roman"/>
        <family val="1"/>
      </rPr>
      <t>2 given below</t>
    </r>
  </si>
  <si>
    <t>220 - your age.   (Error = ± 10-20 bpm)</t>
  </si>
  <si>
    <t xml:space="preserve">ie if you are 20 years old = </t>
  </si>
  <si>
    <t>220 - 20 = 200 bpm</t>
  </si>
  <si>
    <t>60% = 200 x 0.6 = 120 bpm</t>
  </si>
  <si>
    <t>Karvonen Method (HR reserve method)</t>
  </si>
  <si>
    <t>THR = [(MHR - RHR) x %Tint] + RHR</t>
  </si>
  <si>
    <t>First you need to know your resting HR.  Take it every morning before you get out of bed.  Do this for a week at least to get an average.</t>
  </si>
  <si>
    <t>You also need to know your Max HR.  This can be established by means of a step test or by recording your HR during a 2k test.</t>
  </si>
  <si>
    <t>e.g</t>
  </si>
  <si>
    <t>FOR NOW WE WILL ASSUME THAT YOUR RESTING HR IS AROUND 60 BPM</t>
  </si>
  <si>
    <t>MHR = 220 - 25 = 195                                          RHR = 60</t>
  </si>
  <si>
    <r>
      <t>Insert your MHR (if you know it), or your calculated MHR (using method 1) here</t>
    </r>
    <r>
      <rPr>
        <b/>
        <sz val="10"/>
        <color indexed="10"/>
        <rFont val="Webdings"/>
        <family val="1"/>
        <charset val="2"/>
      </rPr>
      <t>44</t>
    </r>
  </si>
  <si>
    <r>
      <t>Insert your RHR here if you know it.  Use 60 bpm if not.</t>
    </r>
    <r>
      <rPr>
        <b/>
        <sz val="10"/>
        <color indexed="10"/>
        <rFont val="Webdings"/>
        <family val="1"/>
        <charset val="2"/>
      </rPr>
      <t>44</t>
    </r>
  </si>
  <si>
    <t>Intensity</t>
  </si>
  <si>
    <t>HR</t>
  </si>
  <si>
    <t>AT/TR</t>
  </si>
  <si>
    <t>TR/AC/AP</t>
  </si>
  <si>
    <t>ACTIVE RECOVERY - HR CALCS</t>
  </si>
  <si>
    <t>Full Recovery between intervals is when HR has fallen to warmup level i.e. 2xRHR.</t>
  </si>
  <si>
    <t>Only use 100% recovery unless you are told otherwise.</t>
  </si>
  <si>
    <t>RHR =</t>
  </si>
  <si>
    <r>
      <t>33</t>
    </r>
    <r>
      <rPr>
        <b/>
        <sz val="10"/>
        <color indexed="10"/>
        <rFont val="Times New Roman"/>
        <family val="1"/>
      </rPr>
      <t>insert your resting HR here</t>
    </r>
  </si>
  <si>
    <t xml:space="preserve">100% recovery = </t>
  </si>
  <si>
    <t>go again</t>
  </si>
  <si>
    <t>90% recovery =</t>
  </si>
  <si>
    <t>80% recovery =</t>
  </si>
</sst>
</file>

<file path=xl/styles.xml><?xml version="1.0" encoding="utf-8"?>
<styleSheet xmlns="http://schemas.openxmlformats.org/spreadsheetml/2006/main">
  <fonts count="1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Webdings"/>
      <family val="1"/>
      <charset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right" vertical="center" wrapText="1"/>
    </xf>
    <xf numFmtId="0" fontId="1" fillId="2" borderId="27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8" fillId="6" borderId="26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right" vertical="center" wrapText="1"/>
    </xf>
    <xf numFmtId="1" fontId="2" fillId="6" borderId="5" xfId="0" applyNumberFormat="1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right" vertic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7" borderId="5" xfId="0" applyFont="1" applyFill="1" applyBorder="1" applyAlignment="1">
      <alignment horizontal="right" vertical="center" wrapText="1"/>
    </xf>
    <xf numFmtId="1" fontId="2" fillId="7" borderId="5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55"/>
  <sheetViews>
    <sheetView tabSelected="1" zoomScaleNormal="100" zoomScaleSheetLayoutView="100" workbookViewId="0">
      <selection activeCell="A2" sqref="A2:G4"/>
    </sheetView>
  </sheetViews>
  <sheetFormatPr defaultRowHeight="12.75"/>
  <cols>
    <col min="1" max="1" width="9.33203125" style="11"/>
    <col min="2" max="2" width="52.5" style="11" customWidth="1"/>
    <col min="3" max="3" width="15" style="11" customWidth="1"/>
    <col min="4" max="4" width="10.33203125" style="22" customWidth="1"/>
    <col min="5" max="6" width="22.83203125" style="11" customWidth="1"/>
    <col min="7" max="7" width="21" style="11" customWidth="1"/>
    <col min="8" max="8" width="10.5" style="11" customWidth="1"/>
    <col min="9" max="9" width="18.6640625" style="11" customWidth="1"/>
    <col min="10" max="16384" width="9.33203125" style="1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</row>
    <row r="2" spans="1:8" ht="25.5">
      <c r="A2" s="6" t="s">
        <v>8</v>
      </c>
      <c r="B2" s="7" t="s">
        <v>9</v>
      </c>
      <c r="C2" s="8" t="s">
        <v>10</v>
      </c>
      <c r="D2" s="8" t="s">
        <v>11</v>
      </c>
      <c r="E2" s="7" t="s">
        <v>12</v>
      </c>
      <c r="F2" s="9" t="s">
        <v>13</v>
      </c>
      <c r="G2" s="10" t="s">
        <v>14</v>
      </c>
      <c r="H2" s="8" t="s">
        <v>15</v>
      </c>
    </row>
    <row r="3" spans="1:8" ht="25.5">
      <c r="A3" s="12" t="s">
        <v>16</v>
      </c>
      <c r="B3" s="13" t="s">
        <v>17</v>
      </c>
      <c r="C3" s="10" t="s">
        <v>18</v>
      </c>
      <c r="D3" s="10" t="s">
        <v>19</v>
      </c>
      <c r="E3" s="13" t="s">
        <v>20</v>
      </c>
      <c r="F3" s="14" t="s">
        <v>21</v>
      </c>
      <c r="G3" s="10" t="s">
        <v>22</v>
      </c>
      <c r="H3" s="10" t="s">
        <v>23</v>
      </c>
    </row>
    <row r="4" spans="1:8" ht="38.25">
      <c r="A4" s="12" t="s">
        <v>24</v>
      </c>
      <c r="B4" s="13" t="s">
        <v>25</v>
      </c>
      <c r="C4" s="10" t="s">
        <v>26</v>
      </c>
      <c r="D4" s="10" t="s">
        <v>27</v>
      </c>
      <c r="E4" s="13" t="s">
        <v>28</v>
      </c>
      <c r="F4" s="14" t="s">
        <v>29</v>
      </c>
      <c r="G4" s="10" t="s">
        <v>30</v>
      </c>
      <c r="H4" s="10" t="s">
        <v>31</v>
      </c>
    </row>
    <row r="5" spans="1:8" ht="63.75">
      <c r="A5" s="12" t="s">
        <v>32</v>
      </c>
      <c r="B5" s="13" t="s">
        <v>33</v>
      </c>
      <c r="C5" s="10" t="s">
        <v>34</v>
      </c>
      <c r="D5" s="10" t="s">
        <v>35</v>
      </c>
      <c r="E5" s="13" t="s">
        <v>36</v>
      </c>
      <c r="F5" s="14" t="s">
        <v>37</v>
      </c>
      <c r="G5" s="10" t="s">
        <v>38</v>
      </c>
      <c r="H5" s="10" t="s">
        <v>39</v>
      </c>
    </row>
    <row r="6" spans="1:8" ht="63.75">
      <c r="A6" s="12" t="s">
        <v>40</v>
      </c>
      <c r="B6" s="13" t="s">
        <v>41</v>
      </c>
      <c r="C6" s="10" t="s">
        <v>42</v>
      </c>
      <c r="D6" s="10" t="s">
        <v>43</v>
      </c>
      <c r="E6" s="13" t="s">
        <v>44</v>
      </c>
      <c r="F6" s="14" t="s">
        <v>45</v>
      </c>
      <c r="G6" s="10" t="s">
        <v>46</v>
      </c>
      <c r="H6" s="10" t="s">
        <v>47</v>
      </c>
    </row>
    <row r="7" spans="1:8" ht="63.75">
      <c r="A7" s="12" t="s">
        <v>48</v>
      </c>
      <c r="B7" s="13" t="s">
        <v>49</v>
      </c>
      <c r="C7" s="10" t="s">
        <v>50</v>
      </c>
      <c r="D7" s="10" t="s">
        <v>51</v>
      </c>
      <c r="E7" s="13" t="s">
        <v>52</v>
      </c>
      <c r="F7" s="14" t="s">
        <v>53</v>
      </c>
      <c r="G7" s="10" t="s">
        <v>54</v>
      </c>
      <c r="H7" s="10"/>
    </row>
    <row r="8" spans="1:8" ht="57" customHeight="1" thickBot="1">
      <c r="A8" s="15" t="s">
        <v>55</v>
      </c>
      <c r="B8" s="16" t="s">
        <v>56</v>
      </c>
      <c r="C8" s="17" t="s">
        <v>57</v>
      </c>
      <c r="D8" s="17" t="s">
        <v>58</v>
      </c>
      <c r="E8" s="13" t="s">
        <v>59</v>
      </c>
      <c r="F8" s="14" t="s">
        <v>53</v>
      </c>
      <c r="G8" s="10" t="s">
        <v>60</v>
      </c>
      <c r="H8" s="16"/>
    </row>
    <row r="9" spans="1:8" ht="15" customHeight="1" thickBot="1">
      <c r="A9" s="18" t="s">
        <v>61</v>
      </c>
      <c r="B9" s="18"/>
      <c r="C9" s="18"/>
      <c r="D9" s="18"/>
      <c r="E9" s="18"/>
      <c r="F9" s="18"/>
      <c r="G9" s="19"/>
      <c r="H9" s="19"/>
    </row>
    <row r="10" spans="1:8">
      <c r="A10" s="20" t="s">
        <v>62</v>
      </c>
      <c r="B10" s="21"/>
    </row>
    <row r="11" spans="1:8" ht="13.5" thickBot="1">
      <c r="A11" s="23" t="s">
        <v>63</v>
      </c>
      <c r="B11" s="24" t="s">
        <v>64</v>
      </c>
    </row>
    <row r="12" spans="1:8">
      <c r="A12" s="23" t="s">
        <v>65</v>
      </c>
      <c r="B12" s="24" t="s">
        <v>66</v>
      </c>
      <c r="E12" s="25" t="s">
        <v>67</v>
      </c>
    </row>
    <row r="13" spans="1:8">
      <c r="A13" s="23" t="s">
        <v>68</v>
      </c>
      <c r="B13" s="24" t="s">
        <v>69</v>
      </c>
      <c r="E13" s="26" t="s">
        <v>70</v>
      </c>
    </row>
    <row r="14" spans="1:8">
      <c r="A14" s="23" t="s">
        <v>71</v>
      </c>
      <c r="B14" s="24" t="s">
        <v>72</v>
      </c>
      <c r="E14" s="26" t="s">
        <v>73</v>
      </c>
    </row>
    <row r="15" spans="1:8">
      <c r="A15" s="23" t="s">
        <v>74</v>
      </c>
      <c r="B15" s="24" t="s">
        <v>75</v>
      </c>
      <c r="E15" s="26" t="s">
        <v>76</v>
      </c>
    </row>
    <row r="16" spans="1:8">
      <c r="A16" s="23" t="s">
        <v>77</v>
      </c>
      <c r="B16" s="24" t="s">
        <v>78</v>
      </c>
      <c r="E16" s="26" t="s">
        <v>79</v>
      </c>
    </row>
    <row r="17" spans="1:7">
      <c r="A17" s="23" t="s">
        <v>80</v>
      </c>
      <c r="B17" s="24" t="s">
        <v>81</v>
      </c>
      <c r="E17" s="26" t="s">
        <v>82</v>
      </c>
    </row>
    <row r="18" spans="1:7" ht="13.5" thickBot="1">
      <c r="A18" s="27" t="s">
        <v>83</v>
      </c>
      <c r="B18" s="28" t="s">
        <v>84</v>
      </c>
      <c r="E18" s="29" t="s">
        <v>55</v>
      </c>
    </row>
    <row r="20" spans="1:7" ht="15.75" customHeight="1">
      <c r="A20" s="30" t="s">
        <v>85</v>
      </c>
      <c r="B20" s="30"/>
      <c r="C20" s="31"/>
      <c r="D20" s="32"/>
    </row>
    <row r="21" spans="1:7" ht="29.25" customHeight="1" thickBot="1">
      <c r="A21" s="33" t="s">
        <v>86</v>
      </c>
      <c r="B21" s="33"/>
      <c r="C21" s="34"/>
      <c r="D21" s="35"/>
    </row>
    <row r="22" spans="1:7" ht="89.25" customHeight="1" thickBot="1">
      <c r="A22" s="36" t="s">
        <v>87</v>
      </c>
      <c r="B22" s="37"/>
    </row>
    <row r="23" spans="1:7" ht="13.5" thickBot="1"/>
    <row r="24" spans="1:7" ht="51" customHeight="1" thickBot="1">
      <c r="A24" s="38">
        <v>1</v>
      </c>
      <c r="B24" s="39" t="s">
        <v>88</v>
      </c>
      <c r="C24" s="40" t="s">
        <v>89</v>
      </c>
      <c r="D24" s="40"/>
      <c r="E24" s="41" t="s">
        <v>90</v>
      </c>
      <c r="F24" s="42" t="s">
        <v>91</v>
      </c>
      <c r="G24" s="43"/>
    </row>
    <row r="25" spans="1:7" ht="13.5" thickBot="1">
      <c r="C25" s="22"/>
      <c r="E25" s="22"/>
      <c r="F25" s="22"/>
      <c r="G25" s="44"/>
    </row>
    <row r="26" spans="1:7" ht="63.75" customHeight="1" thickBot="1">
      <c r="A26" s="38">
        <v>2</v>
      </c>
      <c r="B26" s="45" t="s">
        <v>92</v>
      </c>
      <c r="C26" s="40" t="s">
        <v>93</v>
      </c>
      <c r="D26" s="46"/>
    </row>
    <row r="27" spans="1:7" ht="38.25">
      <c r="B27" s="47" t="s">
        <v>94</v>
      </c>
    </row>
    <row r="28" spans="1:7" ht="39" thickBot="1">
      <c r="B28" s="48" t="s">
        <v>95</v>
      </c>
    </row>
    <row r="29" spans="1:7" ht="38.25" customHeight="1" thickBot="1">
      <c r="A29" s="49" t="s">
        <v>96</v>
      </c>
      <c r="B29" s="50" t="s">
        <v>97</v>
      </c>
      <c r="C29" s="51" t="s">
        <v>98</v>
      </c>
      <c r="D29" s="52"/>
    </row>
    <row r="30" spans="1:7" ht="13.5" thickBot="1"/>
    <row r="31" spans="1:7" ht="28.5" customHeight="1" thickBot="1">
      <c r="B31" s="53" t="s">
        <v>99</v>
      </c>
      <c r="C31" s="54">
        <v>195</v>
      </c>
      <c r="D31" s="54" t="s">
        <v>77</v>
      </c>
    </row>
    <row r="32" spans="1:7" ht="28.5" customHeight="1" thickBot="1">
      <c r="B32" s="55" t="s">
        <v>100</v>
      </c>
      <c r="C32" s="56">
        <v>60</v>
      </c>
      <c r="D32" s="57" t="s">
        <v>83</v>
      </c>
    </row>
    <row r="33" spans="1:5" ht="13.5" thickBot="1"/>
    <row r="34" spans="1:5">
      <c r="C34" s="58" t="s">
        <v>101</v>
      </c>
      <c r="D34" s="3" t="s">
        <v>102</v>
      </c>
      <c r="E34" s="59"/>
    </row>
    <row r="35" spans="1:5">
      <c r="C35" s="60">
        <v>0.55000000000000004</v>
      </c>
      <c r="D35" s="61">
        <f t="shared" ref="D35:D44" si="0">($C$31-$C$32)*C35+$C$32</f>
        <v>134.25</v>
      </c>
      <c r="E35" s="62" t="s">
        <v>8</v>
      </c>
    </row>
    <row r="36" spans="1:5">
      <c r="C36" s="60">
        <v>0.6</v>
      </c>
      <c r="D36" s="61">
        <f t="shared" si="0"/>
        <v>141</v>
      </c>
      <c r="E36" s="62" t="s">
        <v>16</v>
      </c>
    </row>
    <row r="37" spans="1:5">
      <c r="C37" s="60">
        <v>0.65</v>
      </c>
      <c r="D37" s="61">
        <f t="shared" si="0"/>
        <v>147.75</v>
      </c>
      <c r="E37" s="62" t="s">
        <v>16</v>
      </c>
    </row>
    <row r="38" spans="1:5">
      <c r="C38" s="60">
        <v>0.7</v>
      </c>
      <c r="D38" s="61">
        <f t="shared" si="0"/>
        <v>154.5</v>
      </c>
      <c r="E38" s="62" t="s">
        <v>24</v>
      </c>
    </row>
    <row r="39" spans="1:5">
      <c r="C39" s="60">
        <v>0.75</v>
      </c>
      <c r="D39" s="61">
        <f t="shared" si="0"/>
        <v>161.25</v>
      </c>
      <c r="E39" s="62" t="s">
        <v>24</v>
      </c>
    </row>
    <row r="40" spans="1:5">
      <c r="C40" s="60">
        <v>0.8</v>
      </c>
      <c r="D40" s="61">
        <f t="shared" si="0"/>
        <v>168</v>
      </c>
      <c r="E40" s="62" t="s">
        <v>32</v>
      </c>
    </row>
    <row r="41" spans="1:5">
      <c r="C41" s="60">
        <v>0.85</v>
      </c>
      <c r="D41" s="61">
        <f t="shared" si="0"/>
        <v>174.75</v>
      </c>
      <c r="E41" s="62" t="s">
        <v>103</v>
      </c>
    </row>
    <row r="42" spans="1:5">
      <c r="C42" s="60">
        <v>0.9</v>
      </c>
      <c r="D42" s="61">
        <f t="shared" si="0"/>
        <v>181.5</v>
      </c>
      <c r="E42" s="62" t="s">
        <v>104</v>
      </c>
    </row>
    <row r="43" spans="1:5">
      <c r="C43" s="60">
        <v>0.95</v>
      </c>
      <c r="D43" s="61">
        <f t="shared" si="0"/>
        <v>188.25</v>
      </c>
      <c r="E43" s="62" t="s">
        <v>104</v>
      </c>
    </row>
    <row r="44" spans="1:5" ht="13.5" thickBot="1">
      <c r="C44" s="63">
        <v>1</v>
      </c>
      <c r="D44" s="64">
        <f t="shared" si="0"/>
        <v>195</v>
      </c>
      <c r="E44" s="65" t="s">
        <v>104</v>
      </c>
    </row>
    <row r="46" spans="1:5" ht="13.5" thickBot="1"/>
    <row r="47" spans="1:5" ht="19.5" customHeight="1">
      <c r="A47" s="66" t="s">
        <v>105</v>
      </c>
      <c r="B47" s="67"/>
      <c r="C47" s="68"/>
      <c r="D47" s="69"/>
      <c r="E47" s="70"/>
    </row>
    <row r="48" spans="1:5" ht="12.75" customHeight="1">
      <c r="A48" s="71" t="s">
        <v>106</v>
      </c>
      <c r="B48" s="72"/>
      <c r="C48" s="19"/>
      <c r="D48" s="73"/>
      <c r="E48" s="74"/>
    </row>
    <row r="49" spans="1:5">
      <c r="A49" s="71"/>
      <c r="B49" s="72"/>
      <c r="C49" s="19"/>
      <c r="D49" s="73"/>
      <c r="E49" s="74"/>
    </row>
    <row r="50" spans="1:5" ht="14.25" customHeight="1">
      <c r="A50" s="71" t="s">
        <v>107</v>
      </c>
      <c r="B50" s="72"/>
      <c r="C50" s="19"/>
      <c r="D50" s="73"/>
      <c r="E50" s="74"/>
    </row>
    <row r="51" spans="1:5">
      <c r="A51" s="75"/>
      <c r="B51" s="19"/>
      <c r="C51" s="19"/>
      <c r="D51" s="73"/>
      <c r="E51" s="74"/>
    </row>
    <row r="52" spans="1:5" ht="15" customHeight="1">
      <c r="A52" s="75"/>
      <c r="B52" s="76" t="s">
        <v>108</v>
      </c>
      <c r="C52" s="77">
        <f>C32</f>
        <v>60</v>
      </c>
      <c r="D52" s="78" t="s">
        <v>109</v>
      </c>
      <c r="E52" s="79"/>
    </row>
    <row r="53" spans="1:5">
      <c r="A53" s="75"/>
      <c r="B53" s="80" t="s">
        <v>110</v>
      </c>
      <c r="C53" s="81">
        <f>C52*2</f>
        <v>120</v>
      </c>
      <c r="D53" s="82" t="s">
        <v>111</v>
      </c>
      <c r="E53" s="74"/>
    </row>
    <row r="54" spans="1:5">
      <c r="A54" s="75"/>
      <c r="B54" s="83" t="s">
        <v>112</v>
      </c>
      <c r="C54" s="84">
        <f>(C52*2)/0.9</f>
        <v>133.33333333333334</v>
      </c>
      <c r="D54" s="85" t="s">
        <v>111</v>
      </c>
      <c r="E54" s="74"/>
    </row>
    <row r="55" spans="1:5" ht="13.5" thickBot="1">
      <c r="A55" s="86"/>
      <c r="B55" s="87" t="s">
        <v>113</v>
      </c>
      <c r="C55" s="88">
        <f>(C52*2)/0.8</f>
        <v>150</v>
      </c>
      <c r="D55" s="89" t="s">
        <v>111</v>
      </c>
      <c r="E55" s="90"/>
    </row>
  </sheetData>
  <mergeCells count="11">
    <mergeCell ref="C29:D29"/>
    <mergeCell ref="A47:B47"/>
    <mergeCell ref="A48:B49"/>
    <mergeCell ref="A50:B50"/>
    <mergeCell ref="D52:E52"/>
    <mergeCell ref="A9:F9"/>
    <mergeCell ref="A20:B20"/>
    <mergeCell ref="A21:B21"/>
    <mergeCell ref="A22:B22"/>
    <mergeCell ref="C24:D24"/>
    <mergeCell ref="C26:D26"/>
  </mergeCells>
  <pageMargins left="0.43307086614173229" right="0.27559055118110237" top="0.78740157480314965" bottom="0.35433070866141736" header="0.36" footer="0.19685039370078741"/>
  <pageSetup paperSize="9" scale="58" orientation="portrait" r:id="rId1"/>
  <headerFooter alignWithMargins="0">
    <oddHeader>&amp;C&amp;"Times New Roman,Bold"&amp;12&amp;F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 CALCS</vt:lpstr>
      <vt:lpstr>'HR CALCS'!Print_Area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2012-03-12T10:09:54Z</dcterms:created>
  <dcterms:modified xsi:type="dcterms:W3CDTF">2012-03-12T10:10:29Z</dcterms:modified>
</cp:coreProperties>
</file>